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9450" firstSheet="1" activeTab="1"/>
  </bookViews>
  <sheets>
    <sheet name="000000" sheetId="1" state="veryHidden" r:id="rId1"/>
    <sheet name="データー入力シート" sheetId="2" r:id="rId2"/>
    <sheet name="使用方法" sheetId="3" r:id="rId3"/>
    <sheet name="Sheet3" sheetId="4" r:id="rId4"/>
  </sheets>
  <definedNames>
    <definedName name="_xlnm.Print_Area" localSheetId="1">'データー入力シート'!$A$7:$R$35</definedName>
  </definedNames>
  <calcPr fullCalcOnLoad="1"/>
</workbook>
</file>

<file path=xl/sharedStrings.xml><?xml version="1.0" encoding="utf-8"?>
<sst xmlns="http://schemas.openxmlformats.org/spreadsheetml/2006/main" count="40" uniqueCount="40">
  <si>
    <t>測定値サンプル</t>
  </si>
  <si>
    <t>時間</t>
  </si>
  <si>
    <t>温度</t>
  </si>
  <si>
    <t>XX</t>
  </si>
  <si>
    <t>YY</t>
  </si>
  <si>
    <t>XY</t>
  </si>
  <si>
    <t>ΣY</t>
  </si>
  <si>
    <t>ΣX</t>
  </si>
  <si>
    <t>ΣX＾２</t>
  </si>
  <si>
    <t>ΣY＾２</t>
  </si>
  <si>
    <t>ΣXY</t>
  </si>
  <si>
    <t>計算エリア</t>
  </si>
  <si>
    <t>A=</t>
  </si>
  <si>
    <t>B=</t>
  </si>
  <si>
    <t>R=</t>
  </si>
  <si>
    <t>グラフの軸上で右クリックすると［軸の書式設定］が表示される。</t>
  </si>
  <si>
    <t>測定値集計数</t>
  </si>
  <si>
    <t>グラフ用</t>
  </si>
  <si>
    <t>傾き=</t>
  </si>
  <si>
    <t>切片=</t>
  </si>
  <si>
    <t>温度変化補正値＝</t>
  </si>
  <si>
    <t>測定番号</t>
  </si>
  <si>
    <t>ワークシート使用方法</t>
  </si>
  <si>
    <t>１．青色セル（C６～M6）に測定した温度を入力する。</t>
  </si>
  <si>
    <t>２．左のグラフで、プロットが一定になる横軸の数をJ10（下の青いセル）に入力する。</t>
  </si>
  <si>
    <t>　　例えば、横軸２の値からプロットが一定になっているときはセル J10 に ２ と入力。</t>
  </si>
  <si>
    <t>３．時間と温度の点と、J10に入力された数のデーターを無視した直線が右のグラフに表示される。</t>
  </si>
  <si>
    <t>　　生徒は作業でこのグラフを作成する。</t>
  </si>
  <si>
    <t>４．Y切片より補正した最高温度より、上昇温度を自動計算して赤いセル（M9）に表示する。</t>
  </si>
  <si>
    <t>左のグラフは、入力されたデーターを始めから１つずつカットしたときの傾きを最小二乗法で計算している。</t>
  </si>
  <si>
    <t>ピンクの線はセルM9に入力された数値分のデーターを無視したときのデーターを直線に近似したものを表示している。</t>
  </si>
  <si>
    <t>近似値よりY切片を求め、最高温度とし、始めの温度からの差で競るM9の値を求めている。</t>
  </si>
  <si>
    <t>ワークシートの計算エリアの説明</t>
  </si>
  <si>
    <t>　　　　例　このデーターでは２個目から傾きが一定に名手いるので、J14に２を入力する。</t>
  </si>
  <si>
    <t>使用方法　１．青い部分（セルC１１～M１１）に測定温度を入力する。</t>
  </si>
  <si>
    <t>　　　　　　　２．左のグラフは、無視するデーター数とその時の傾きを表している。傾きが安定になる数をセルJ1６に入力する。</t>
  </si>
  <si>
    <t>　　　　　　　３．右のグラフに作図するグラフの例が表示される。（点線が近似した線）</t>
  </si>
  <si>
    <t>　　　　　　　４．セルM14（赤いセル）に計算した温度変化が表示される。</t>
  </si>
  <si>
    <t>　　　　　　　　補足　無視するデーターの数を変え、グラフの傾きや補正温度を見てみよう。</t>
  </si>
  <si>
    <t>下のグラフより直線から除くデーターの数を入力せよ。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</si>
</sst>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;[Red]#,##0"/>
    <numFmt numFmtId="187" formatCode="\\#,##0;&quot;-\&quot;#,##0"/>
    <numFmt numFmtId="188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測定時間と温度</a:t>
            </a:r>
          </a:p>
        </c:rich>
      </c:tx>
      <c:layout>
        <c:manualLayout>
          <c:xMode val="factor"/>
          <c:yMode val="factor"/>
          <c:x val="-0.077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025"/>
          <c:w val="0.851"/>
          <c:h val="0.7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'データー入力シート'!$C$10:$M$10</c:f>
              <c:numCache/>
            </c:numRef>
          </c:xVal>
          <c:yVal>
            <c:numRef>
              <c:f>'データー入力シート'!$C$11:$M$11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'データー入力シート'!$C$10:$M$10</c:f>
              <c:numCache/>
            </c:numRef>
          </c:xVal>
          <c:yVal>
            <c:numRef>
              <c:f>'データー入力シート'!$C$12:$M$12</c:f>
              <c:numCache/>
            </c:numRef>
          </c:yVal>
          <c:smooth val="0"/>
        </c:ser>
        <c:axId val="2402303"/>
        <c:axId val="21620728"/>
      </c:scatterChart>
      <c:valAx>
        <c:axId val="2402303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秒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20728"/>
        <c:crosses val="autoZero"/>
        <c:crossBetween val="midCat"/>
        <c:dispUnits/>
        <c:majorUnit val="60"/>
      </c:valAx>
      <c:valAx>
        <c:axId val="21620728"/>
        <c:scaling>
          <c:orientation val="minMax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　℃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02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計測点の数と傾きの関係</a:t>
            </a:r>
          </a:p>
        </c:rich>
      </c:tx>
      <c:layout>
        <c:manualLayout>
          <c:xMode val="factor"/>
          <c:yMode val="factor"/>
          <c:x val="-0.07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825"/>
          <c:w val="0.8565"/>
          <c:h val="0.76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'データー入力シート'!$U$21:$AC$21</c:f>
              <c:numCache/>
            </c:numRef>
          </c:xVal>
          <c:yVal>
            <c:numRef>
              <c:f>'データー入力シート'!$U$22:$AC$22</c:f>
              <c:numCache/>
            </c:numRef>
          </c:yVal>
          <c:smooth val="0"/>
        </c:ser>
        <c:axId val="60368825"/>
        <c:axId val="6448514"/>
      </c:scatterChart>
      <c:val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測定点の数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low"/>
        <c:spPr>
          <a:ln w="3175">
            <a:solidFill/>
          </a:ln>
        </c:spPr>
        <c:crossAx val="6448514"/>
        <c:crossesAt val="0"/>
        <c:crossBetween val="midCat"/>
        <c:dispUnits/>
        <c:majorUnit val="1"/>
        <c:minorUnit val="1"/>
      </c:valAx>
      <c:valAx>
        <c:axId val="64485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グラフの傾き</a:t>
                </a:r>
              </a:p>
            </c:rich>
          </c:tx>
          <c:layout>
            <c:manualLayout>
              <c:xMode val="factor"/>
              <c:yMode val="factor"/>
              <c:x val="-0.002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368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15</xdr:row>
      <xdr:rowOff>19050</xdr:rowOff>
    </xdr:from>
    <xdr:to>
      <xdr:col>17</xdr:col>
      <xdr:colOff>866775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4667250" y="2790825"/>
        <a:ext cx="4648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17</xdr:row>
      <xdr:rowOff>28575</xdr:rowOff>
    </xdr:from>
    <xdr:to>
      <xdr:col>10</xdr:col>
      <xdr:colOff>371475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314325" y="3152775"/>
        <a:ext cx="4038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50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9"/>
  <sheetViews>
    <sheetView tabSelected="1" workbookViewId="0" topLeftCell="A1">
      <selection activeCell="K38" sqref="K38"/>
    </sheetView>
  </sheetViews>
  <sheetFormatPr defaultColWidth="9.00390625" defaultRowHeight="13.5"/>
  <cols>
    <col min="1" max="1" width="3.75390625" style="0" customWidth="1"/>
    <col min="2" max="2" width="7.00390625" style="0" customWidth="1"/>
    <col min="3" max="4" width="5.125" style="0" customWidth="1"/>
    <col min="5" max="5" width="5.625" style="0" customWidth="1"/>
    <col min="6" max="13" width="5.125" style="0" customWidth="1"/>
    <col min="16" max="18" width="12.625" style="0" customWidth="1"/>
    <col min="19" max="19" width="4.375" style="0" customWidth="1"/>
    <col min="20" max="29" width="6.625" style="0" customWidth="1"/>
  </cols>
  <sheetData>
    <row r="1" ht="13.5">
      <c r="B1" t="s">
        <v>34</v>
      </c>
    </row>
    <row r="2" ht="13.5">
      <c r="B2" t="s">
        <v>35</v>
      </c>
    </row>
    <row r="3" ht="13.5">
      <c r="C3" t="s">
        <v>33</v>
      </c>
    </row>
    <row r="4" ht="13.5">
      <c r="B4" t="s">
        <v>36</v>
      </c>
    </row>
    <row r="5" ht="13.5">
      <c r="B5" t="s">
        <v>37</v>
      </c>
    </row>
    <row r="6" ht="13.5">
      <c r="B6" t="s">
        <v>38</v>
      </c>
    </row>
    <row r="8" spans="4:19" ht="24">
      <c r="D8" s="3" t="s">
        <v>0</v>
      </c>
      <c r="S8" t="s">
        <v>11</v>
      </c>
    </row>
    <row r="9" spans="2:13" ht="15" customHeight="1">
      <c r="B9" s="5" t="s">
        <v>21</v>
      </c>
      <c r="C9" s="4"/>
      <c r="D9" s="6">
        <v>1</v>
      </c>
      <c r="E9" s="1">
        <v>2</v>
      </c>
      <c r="F9" s="6">
        <v>3</v>
      </c>
      <c r="G9" s="1">
        <v>4</v>
      </c>
      <c r="H9" s="6">
        <v>5</v>
      </c>
      <c r="I9" s="1">
        <v>6</v>
      </c>
      <c r="J9" s="6">
        <v>7</v>
      </c>
      <c r="K9" s="1">
        <v>8</v>
      </c>
      <c r="L9" s="6">
        <v>9</v>
      </c>
      <c r="M9" s="1">
        <v>10</v>
      </c>
    </row>
    <row r="10" spans="2:29" ht="13.5">
      <c r="B10" s="1" t="s">
        <v>1</v>
      </c>
      <c r="C10" s="1">
        <v>0</v>
      </c>
      <c r="D10" s="1">
        <v>30</v>
      </c>
      <c r="E10" s="1">
        <v>60</v>
      </c>
      <c r="F10" s="1">
        <v>90</v>
      </c>
      <c r="G10" s="1">
        <v>120</v>
      </c>
      <c r="H10" s="1">
        <v>150</v>
      </c>
      <c r="I10" s="1">
        <v>180</v>
      </c>
      <c r="J10" s="1">
        <v>210</v>
      </c>
      <c r="K10" s="1">
        <v>240</v>
      </c>
      <c r="L10" s="1">
        <v>270</v>
      </c>
      <c r="M10" s="1">
        <v>300</v>
      </c>
      <c r="S10" s="1" t="s">
        <v>3</v>
      </c>
      <c r="T10" s="1">
        <f>D10*D10</f>
        <v>900</v>
      </c>
      <c r="U10" s="1">
        <f aca="true" t="shared" si="0" ref="U10:AC11">E10*E10</f>
        <v>3600</v>
      </c>
      <c r="V10" s="1">
        <f t="shared" si="0"/>
        <v>8100</v>
      </c>
      <c r="W10" s="1">
        <f t="shared" si="0"/>
        <v>14400</v>
      </c>
      <c r="X10" s="1">
        <f t="shared" si="0"/>
        <v>22500</v>
      </c>
      <c r="Y10" s="1">
        <f t="shared" si="0"/>
        <v>32400</v>
      </c>
      <c r="Z10" s="1">
        <f t="shared" si="0"/>
        <v>44100</v>
      </c>
      <c r="AA10" s="1">
        <f t="shared" si="0"/>
        <v>57600</v>
      </c>
      <c r="AB10" s="1">
        <f t="shared" si="0"/>
        <v>72900</v>
      </c>
      <c r="AC10" s="1">
        <f t="shared" si="0"/>
        <v>90000</v>
      </c>
    </row>
    <row r="11" spans="2:29" ht="13.5">
      <c r="B11" s="1" t="s">
        <v>2</v>
      </c>
      <c r="C11" s="7">
        <v>34.3</v>
      </c>
      <c r="D11" s="7">
        <v>42.4</v>
      </c>
      <c r="E11" s="7">
        <v>45.9</v>
      </c>
      <c r="F11" s="7">
        <v>45.8</v>
      </c>
      <c r="G11" s="7">
        <v>45.5</v>
      </c>
      <c r="H11" s="7">
        <v>45.2</v>
      </c>
      <c r="I11" s="7">
        <v>45</v>
      </c>
      <c r="J11" s="7">
        <v>44.8</v>
      </c>
      <c r="K11" s="7">
        <v>44.5</v>
      </c>
      <c r="L11" s="7">
        <v>44.2</v>
      </c>
      <c r="M11" s="7">
        <v>43.8</v>
      </c>
      <c r="S11" s="1" t="s">
        <v>4</v>
      </c>
      <c r="T11" s="1">
        <f>D11*D11</f>
        <v>1797.76</v>
      </c>
      <c r="U11" s="1">
        <f t="shared" si="0"/>
        <v>2106.81</v>
      </c>
      <c r="V11" s="1">
        <f t="shared" si="0"/>
        <v>2097.64</v>
      </c>
      <c r="W11" s="1">
        <f t="shared" si="0"/>
        <v>2070.25</v>
      </c>
      <c r="X11" s="1">
        <f t="shared" si="0"/>
        <v>2043.0400000000002</v>
      </c>
      <c r="Y11" s="1">
        <f t="shared" si="0"/>
        <v>2025</v>
      </c>
      <c r="Z11" s="1">
        <f t="shared" si="0"/>
        <v>2007.0399999999997</v>
      </c>
      <c r="AA11" s="1">
        <f t="shared" si="0"/>
        <v>1980.25</v>
      </c>
      <c r="AB11" s="1">
        <f t="shared" si="0"/>
        <v>1953.6400000000003</v>
      </c>
      <c r="AC11" s="1">
        <f t="shared" si="0"/>
        <v>1918.4399999999998</v>
      </c>
    </row>
    <row r="12" spans="2:29" ht="13.5">
      <c r="B12" s="1" t="s">
        <v>17</v>
      </c>
      <c r="C12" s="1">
        <f>$D$14*C10+$H$14</f>
        <v>46.526666666666664</v>
      </c>
      <c r="D12" s="1">
        <f aca="true" t="shared" si="1" ref="D12:M12">$D$14*D10+$H$14</f>
        <v>46.266666666666666</v>
      </c>
      <c r="E12" s="1">
        <f t="shared" si="1"/>
        <v>46.00666666666666</v>
      </c>
      <c r="F12" s="1">
        <f t="shared" si="1"/>
        <v>45.74666666666666</v>
      </c>
      <c r="G12" s="1">
        <f t="shared" si="1"/>
        <v>45.486666666666665</v>
      </c>
      <c r="H12" s="1">
        <f t="shared" si="1"/>
        <v>45.22666666666667</v>
      </c>
      <c r="I12" s="1">
        <f t="shared" si="1"/>
        <v>44.96666666666666</v>
      </c>
      <c r="J12" s="1">
        <f t="shared" si="1"/>
        <v>44.70666666666666</v>
      </c>
      <c r="K12" s="1">
        <f t="shared" si="1"/>
        <v>44.446666666666665</v>
      </c>
      <c r="L12" s="1">
        <f t="shared" si="1"/>
        <v>44.18666666666667</v>
      </c>
      <c r="M12" s="1">
        <f t="shared" si="1"/>
        <v>43.92666666666666</v>
      </c>
      <c r="S12" s="1" t="s">
        <v>5</v>
      </c>
      <c r="T12" s="1">
        <f>D10*D11</f>
        <v>1272</v>
      </c>
      <c r="U12" s="1">
        <f aca="true" t="shared" si="2" ref="U12:AC12">E10*E11</f>
        <v>2754</v>
      </c>
      <c r="V12" s="1">
        <f t="shared" si="2"/>
        <v>4122</v>
      </c>
      <c r="W12" s="1">
        <f t="shared" si="2"/>
        <v>5460</v>
      </c>
      <c r="X12" s="1">
        <f t="shared" si="2"/>
        <v>6780</v>
      </c>
      <c r="Y12" s="1">
        <f t="shared" si="2"/>
        <v>8100</v>
      </c>
      <c r="Z12" s="1">
        <f t="shared" si="2"/>
        <v>9408</v>
      </c>
      <c r="AA12" s="1">
        <f t="shared" si="2"/>
        <v>10680</v>
      </c>
      <c r="AB12" s="1">
        <f t="shared" si="2"/>
        <v>11934</v>
      </c>
      <c r="AC12" s="1">
        <f t="shared" si="2"/>
        <v>13140</v>
      </c>
    </row>
    <row r="13" ht="14.25" thickBot="1"/>
    <row r="14" spans="3:21" ht="15" thickBot="1" thickTop="1">
      <c r="C14" t="s">
        <v>18</v>
      </c>
      <c r="D14" s="10">
        <f>IF(J16=1,U22,IF(J16=2,V22,IF(J16=3,W22,IF(J16=4,X22,IF(J16=5,Y22,IF(J16=6,Z22,IF(J16=7,AA22,AB22)))))))</f>
        <v>-0.008666666666666666</v>
      </c>
      <c r="E14" s="11"/>
      <c r="G14" t="s">
        <v>19</v>
      </c>
      <c r="H14" s="2">
        <f>IF(J16=1,U23,IF(J16=2,V23,IF(J16=3,W23,IF(J16=4,X23,IF(J16=5,Y23,IF(J16=6,Z23,IF(J16=7,AA23,AB23)))))))</f>
        <v>46.526666666666664</v>
      </c>
      <c r="J14" t="s">
        <v>20</v>
      </c>
      <c r="M14" s="9">
        <f>H14-C11</f>
        <v>12.226666666666667</v>
      </c>
      <c r="U14" t="s">
        <v>16</v>
      </c>
    </row>
    <row r="15" spans="20:29" ht="15" thickBot="1" thickTop="1">
      <c r="T15" s="1"/>
      <c r="U15" s="1">
        <v>10</v>
      </c>
      <c r="V15" s="1">
        <v>9</v>
      </c>
      <c r="W15" s="1">
        <v>8</v>
      </c>
      <c r="X15" s="1">
        <v>7</v>
      </c>
      <c r="Y15" s="1">
        <v>6</v>
      </c>
      <c r="Z15" s="1">
        <v>5</v>
      </c>
      <c r="AA15" s="1">
        <v>4</v>
      </c>
      <c r="AB15" s="1">
        <v>3</v>
      </c>
      <c r="AC15" s="1">
        <v>2</v>
      </c>
    </row>
    <row r="16" spans="2:29" ht="14.25" thickBot="1">
      <c r="B16" t="s">
        <v>39</v>
      </c>
      <c r="J16" s="8">
        <v>2</v>
      </c>
      <c r="T16" s="1" t="s">
        <v>7</v>
      </c>
      <c r="U16" s="1">
        <f>SUM(D10:$M$10)</f>
        <v>1650</v>
      </c>
      <c r="V16" s="1">
        <f>SUM(E10:$M$10)</f>
        <v>1620</v>
      </c>
      <c r="W16" s="1">
        <f>SUM(F10:$M$10)</f>
        <v>1560</v>
      </c>
      <c r="X16" s="1">
        <f>SUM(G10:$M$10)</f>
        <v>1470</v>
      </c>
      <c r="Y16" s="1">
        <f>SUM(H10:$M$10)</f>
        <v>1350</v>
      </c>
      <c r="Z16" s="1">
        <f>SUM(I10:$M$10)</f>
        <v>1200</v>
      </c>
      <c r="AA16" s="1">
        <f>SUM(J10:$M$10)</f>
        <v>1020</v>
      </c>
      <c r="AB16" s="1">
        <f>SUM(K10:$M$10)</f>
        <v>810</v>
      </c>
      <c r="AC16" s="1">
        <f>SUM(L10:$M$10)</f>
        <v>570</v>
      </c>
    </row>
    <row r="17" spans="20:29" ht="13.5">
      <c r="T17" s="1" t="s">
        <v>6</v>
      </c>
      <c r="U17" s="1">
        <f>SUM(D11:$M$11)</f>
        <v>447.1</v>
      </c>
      <c r="V17" s="1">
        <f>SUM(E11:$M$11)</f>
        <v>404.7</v>
      </c>
      <c r="W17" s="1">
        <f>SUM(F11:$M$11)</f>
        <v>358.8</v>
      </c>
      <c r="X17" s="1">
        <f>SUM(G11:$M$11)</f>
        <v>313</v>
      </c>
      <c r="Y17" s="1">
        <f>SUM(H11:$M$11)</f>
        <v>267.5</v>
      </c>
      <c r="Z17" s="1">
        <f>SUM(I11:$M$11)</f>
        <v>222.3</v>
      </c>
      <c r="AA17" s="1">
        <f>SUM(J11:$M$11)</f>
        <v>177.3</v>
      </c>
      <c r="AB17" s="1">
        <f>SUM(K11:$M$11)</f>
        <v>132.5</v>
      </c>
      <c r="AC17" s="1">
        <f>SUM(L11:$M$11)</f>
        <v>88</v>
      </c>
    </row>
    <row r="18" spans="20:29" ht="13.5">
      <c r="T18" s="1" t="s">
        <v>8</v>
      </c>
      <c r="U18" s="1">
        <f>SUM(T10:$AC$10)</f>
        <v>346500</v>
      </c>
      <c r="V18" s="1">
        <f>SUM(U10:$AC$10)</f>
        <v>345600</v>
      </c>
      <c r="W18" s="1">
        <f>SUM(V10:$AC$10)</f>
        <v>342000</v>
      </c>
      <c r="X18" s="1">
        <f>SUM(W10:$AC$10)</f>
        <v>333900</v>
      </c>
      <c r="Y18" s="1">
        <f>SUM(X10:$AC$10)</f>
        <v>319500</v>
      </c>
      <c r="Z18" s="1">
        <f>SUM(Y10:$AC$10)</f>
        <v>297000</v>
      </c>
      <c r="AA18" s="1">
        <f>SUM(Z10:$AC$10)</f>
        <v>264600</v>
      </c>
      <c r="AB18" s="1">
        <f>SUM(AA10:$AC$10)</f>
        <v>220500</v>
      </c>
      <c r="AC18" s="1">
        <f>SUM(AB10:$AC$10)</f>
        <v>162900</v>
      </c>
    </row>
    <row r="19" spans="20:29" ht="13.5">
      <c r="T19" s="1" t="s">
        <v>9</v>
      </c>
      <c r="U19" s="1">
        <f>SUM(T11:$AC$11)</f>
        <v>19999.87</v>
      </c>
      <c r="V19" s="1">
        <f>SUM(U11:$AC$11)</f>
        <v>18202.109999999997</v>
      </c>
      <c r="W19" s="1">
        <f>SUM(V11:$AC$11)</f>
        <v>16095.300000000001</v>
      </c>
      <c r="X19" s="1">
        <f>SUM(W11:$AC$11)</f>
        <v>13997.660000000002</v>
      </c>
      <c r="Y19" s="1">
        <f>SUM(X11:$AC$11)</f>
        <v>11927.410000000002</v>
      </c>
      <c r="Z19" s="1">
        <f>SUM(Y11:$AC$11)</f>
        <v>9884.37</v>
      </c>
      <c r="AA19" s="1">
        <f>SUM(Z11:$AC$11)</f>
        <v>7859.37</v>
      </c>
      <c r="AB19" s="1">
        <f>SUM(AA11:$AC$11)</f>
        <v>5852.33</v>
      </c>
      <c r="AC19" s="1">
        <f>SUM(AB11:$AC$11)</f>
        <v>3872.08</v>
      </c>
    </row>
    <row r="20" spans="20:29" ht="13.5">
      <c r="T20" s="1" t="s">
        <v>10</v>
      </c>
      <c r="U20" s="1">
        <f>SUM(T12:$AC$12)</f>
        <v>73650</v>
      </c>
      <c r="V20" s="1">
        <f>SUM(U12:$AC$12)</f>
        <v>72378</v>
      </c>
      <c r="W20" s="1">
        <f>SUM(V12:$AC$12)</f>
        <v>69624</v>
      </c>
      <c r="X20" s="1">
        <f>SUM(W12:$AC$12)</f>
        <v>65502</v>
      </c>
      <c r="Y20" s="1">
        <f>SUM(X12:$AC$12)</f>
        <v>60042</v>
      </c>
      <c r="Z20" s="1">
        <f>SUM(Y12:$AC$12)</f>
        <v>53262</v>
      </c>
      <c r="AA20" s="1">
        <f>SUM(Z12:$AC$12)</f>
        <v>45162</v>
      </c>
      <c r="AB20" s="1">
        <f>SUM(AA12:$AC$12)</f>
        <v>35754</v>
      </c>
      <c r="AC20" s="1">
        <f>SUM(AB12:$AC$12)</f>
        <v>25074</v>
      </c>
    </row>
    <row r="21" spans="20:29" ht="13.5">
      <c r="T21" s="1"/>
      <c r="U21" s="1">
        <v>1</v>
      </c>
      <c r="V21" s="1">
        <v>2</v>
      </c>
      <c r="W21" s="1">
        <v>3</v>
      </c>
      <c r="X21" s="1">
        <v>4</v>
      </c>
      <c r="Y21" s="1">
        <v>5</v>
      </c>
      <c r="Z21" s="1">
        <v>6</v>
      </c>
      <c r="AA21" s="1">
        <v>7</v>
      </c>
      <c r="AB21" s="1">
        <v>8</v>
      </c>
      <c r="AC21" s="1">
        <v>9</v>
      </c>
    </row>
    <row r="22" spans="20:29" ht="13.5">
      <c r="T22" s="1" t="s">
        <v>12</v>
      </c>
      <c r="U22" s="1">
        <f>(U15*U20-U16*U17)/(U15*U18-U16^2)</f>
        <v>-0.0016363636363636363</v>
      </c>
      <c r="V22" s="1">
        <f aca="true" t="shared" si="3" ref="V22:AC22">(V15*V20-V16*V17)/(V15*V18-V16^2)</f>
        <v>-0.008666666666666666</v>
      </c>
      <c r="W22" s="1">
        <f t="shared" si="3"/>
        <v>-0.009047619047619047</v>
      </c>
      <c r="X22" s="1">
        <f t="shared" si="3"/>
        <v>-0.009047619047619047</v>
      </c>
      <c r="Y22" s="1">
        <f t="shared" si="3"/>
        <v>-0.009238095238095238</v>
      </c>
      <c r="Z22" s="1">
        <f t="shared" si="3"/>
        <v>-0.01</v>
      </c>
      <c r="AA22" s="1">
        <f t="shared" si="3"/>
        <v>-0.011</v>
      </c>
      <c r="AB22" s="1">
        <f t="shared" si="3"/>
        <v>-0.011666666666666667</v>
      </c>
      <c r="AC22" s="1">
        <f t="shared" si="3"/>
        <v>-0.013333333333333334</v>
      </c>
    </row>
    <row r="23" spans="20:29" ht="13.5">
      <c r="T23" s="1" t="s">
        <v>13</v>
      </c>
      <c r="U23" s="1">
        <f>(U18*U17-U16*U20)/(U15*U18-U16^2)</f>
        <v>44.98</v>
      </c>
      <c r="V23" s="1">
        <f aca="true" t="shared" si="4" ref="V23:AC23">(V18*V17-V16*V20)/(V15*V18-V16^2)</f>
        <v>46.526666666666664</v>
      </c>
      <c r="W23" s="1">
        <f t="shared" si="4"/>
        <v>46.614285714285714</v>
      </c>
      <c r="X23" s="1">
        <f t="shared" si="4"/>
        <v>46.614285714285714</v>
      </c>
      <c r="Y23" s="1">
        <f t="shared" si="4"/>
        <v>46.661904761904765</v>
      </c>
      <c r="Z23" s="1">
        <f t="shared" si="4"/>
        <v>46.86</v>
      </c>
      <c r="AA23" s="1">
        <f t="shared" si="4"/>
        <v>47.13</v>
      </c>
      <c r="AB23" s="1">
        <f t="shared" si="4"/>
        <v>47.31666666666667</v>
      </c>
      <c r="AC23" s="1">
        <f t="shared" si="4"/>
        <v>47.8</v>
      </c>
    </row>
    <row r="24" spans="20:29" ht="13.5">
      <c r="T24" s="1" t="s">
        <v>14</v>
      </c>
      <c r="U24" s="1"/>
      <c r="V24" s="1"/>
      <c r="W24" s="1"/>
      <c r="X24" s="1"/>
      <c r="Y24" s="1"/>
      <c r="Z24" s="1"/>
      <c r="AA24" s="1"/>
      <c r="AB24" s="1"/>
      <c r="AC24" s="1"/>
    </row>
    <row r="49" ht="13.5">
      <c r="E49" t="s">
        <v>15</v>
      </c>
    </row>
  </sheetData>
  <mergeCells count="1">
    <mergeCell ref="D14:E14"/>
  </mergeCells>
  <printOptions/>
  <pageMargins left="0.75" right="0.75" top="0.67" bottom="0.6" header="0.512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4"/>
  <sheetViews>
    <sheetView workbookViewId="0" topLeftCell="A1">
      <selection activeCell="A31" sqref="A31"/>
    </sheetView>
  </sheetViews>
  <sheetFormatPr defaultColWidth="9.00390625" defaultRowHeight="13.5"/>
  <sheetData>
    <row r="2" ht="13.5">
      <c r="B2" t="s">
        <v>22</v>
      </c>
    </row>
    <row r="3" ht="13.5">
      <c r="B3" t="s">
        <v>23</v>
      </c>
    </row>
    <row r="4" ht="13.5">
      <c r="B4" t="s">
        <v>24</v>
      </c>
    </row>
    <row r="5" ht="13.5">
      <c r="B5" t="s">
        <v>25</v>
      </c>
    </row>
    <row r="6" ht="13.5">
      <c r="B6" t="s">
        <v>26</v>
      </c>
    </row>
    <row r="7" ht="13.5">
      <c r="B7" t="s">
        <v>27</v>
      </c>
    </row>
    <row r="8" ht="13.5">
      <c r="B8" t="s">
        <v>28</v>
      </c>
    </row>
    <row r="11" ht="13.5">
      <c r="B11" t="s">
        <v>32</v>
      </c>
    </row>
    <row r="12" ht="13.5">
      <c r="B12" t="s">
        <v>29</v>
      </c>
    </row>
    <row r="13" ht="13.5">
      <c r="B13" t="s">
        <v>30</v>
      </c>
    </row>
    <row r="14" ht="13.5">
      <c r="B14" t="s">
        <v>31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前橋南高校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前橋南高校</dc:creator>
  <cp:keywords/>
  <dc:description/>
  <cp:lastModifiedBy>hasegawatadashi</cp:lastModifiedBy>
  <cp:lastPrinted>2013-09-21T13:56:30Z</cp:lastPrinted>
  <dcterms:created xsi:type="dcterms:W3CDTF">2000-10-07T06:11:59Z</dcterms:created>
  <dcterms:modified xsi:type="dcterms:W3CDTF">2013-09-22T11:31:43Z</dcterms:modified>
  <cp:category/>
  <cp:version/>
  <cp:contentType/>
  <cp:contentStatus/>
</cp:coreProperties>
</file>